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泉港区" sheetId="1" r:id="rId1"/>
  </sheets>
  <calcPr calcId="144525"/>
</workbook>
</file>

<file path=xl/sharedStrings.xml><?xml version="1.0" encoding="utf-8"?>
<sst xmlns="http://schemas.openxmlformats.org/spreadsheetml/2006/main" count="75">
  <si>
    <t>2019年春季泉港区事业单位公开招聘编制内工作人员岗位信息表</t>
  </si>
  <si>
    <t>主管代码</t>
  </si>
  <si>
    <t>主管
部门</t>
  </si>
  <si>
    <t>单位代码</t>
  </si>
  <si>
    <t>单位名称</t>
  </si>
  <si>
    <t>经费
形式</t>
  </si>
  <si>
    <t>岗位代码</t>
  </si>
  <si>
    <t>岗位类别及名称</t>
  </si>
  <si>
    <t>岗位最高
级别</t>
  </si>
  <si>
    <t>招聘
人数</t>
  </si>
  <si>
    <t>所  需  资  格  条  件</t>
  </si>
  <si>
    <t>笔试
科目</t>
  </si>
  <si>
    <t>考试方式及折算比例</t>
  </si>
  <si>
    <t>备注</t>
  </si>
  <si>
    <t>招聘单位联系人及电话</t>
  </si>
  <si>
    <t>最高
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</si>
  <si>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</si>
  <si>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</si>
  <si>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</si>
  <si>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</si>
  <si>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</si>
  <si>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</si>
  <si>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</si>
  <si>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笔试</t>
  </si>
  <si>
    <t>面试</t>
  </si>
  <si>
    <t>专业测试</t>
  </si>
  <si>
    <t>泉港区审计局</t>
  </si>
  <si>
    <t>泉港区审计服务中心</t>
  </si>
  <si>
    <t>财政核拨</t>
  </si>
  <si>
    <t>专技（审计）</t>
  </si>
  <si>
    <t>10级</t>
  </si>
  <si>
    <t>不限</t>
  </si>
  <si>
    <t>全日制普通院校</t>
  </si>
  <si>
    <t>本科及以上</t>
  </si>
  <si>
    <t>学士及以上</t>
  </si>
  <si>
    <t>审计学、审计实务、审计（实务）、建设投资与审计、会计与审计</t>
  </si>
  <si>
    <t>综合基础知识</t>
  </si>
  <si>
    <t>需长期出差和下乡开展审计工作，适合男性，最低服务年限5年。</t>
  </si>
  <si>
    <t>颜先生：0595-87987377</t>
  </si>
  <si>
    <t>计算机信息管理类</t>
  </si>
  <si>
    <t>泉港区应急管理局</t>
  </si>
  <si>
    <t>泉港区安全生产宣传教育中心</t>
  </si>
  <si>
    <t>管理(执法)</t>
  </si>
  <si>
    <t>9级</t>
  </si>
  <si>
    <t>法学类</t>
  </si>
  <si>
    <t>具有2年以上工作经历</t>
  </si>
  <si>
    <t>需深入企业现场开展检查工作，需参与夜间值班，适合男性，最低服务年限5年。</t>
  </si>
  <si>
    <t>专技（安全生产）</t>
  </si>
  <si>
    <t>地质学类，水利类，安全科学与工程类，安全防范工程、火灾勘查、消防指挥、消防管理、防火管理、森林消防、核生化消防、抢险救援、消防工程</t>
  </si>
  <si>
    <t>泉港区卫生健康局</t>
  </si>
  <si>
    <t>泉港区医院</t>
  </si>
  <si>
    <t>财政拨补</t>
  </si>
  <si>
    <t>专技（内科医师）</t>
  </si>
  <si>
    <t>临床医学、临床医学硕士、内科学、儿科学、急诊医学</t>
  </si>
  <si>
    <t>医学基础知识</t>
  </si>
  <si>
    <t>最低服务年限5年。</t>
  </si>
  <si>
    <t>专技（外科医师）</t>
  </si>
  <si>
    <t>临床医学、临床医学硕士、外科学、妇产科学</t>
  </si>
  <si>
    <t>专技（麻醉医师）</t>
  </si>
  <si>
    <t>麻醉学、临床医学</t>
  </si>
  <si>
    <t>专技（超声、影像医师）</t>
  </si>
  <si>
    <t>医学影像学（五年制）、临床医学、影像医学与核医学</t>
  </si>
  <si>
    <t>泉港区中医医院</t>
  </si>
  <si>
    <t>专技（中医师）</t>
  </si>
  <si>
    <t>中医学、中医硕士、中西医临床医学、中医内科学、中医外科学、中医妇科学、中医儿科学、中西医结合临床</t>
  </si>
  <si>
    <t>需取得执业医师资格</t>
  </si>
  <si>
    <t>财政    拨补</t>
  </si>
  <si>
    <t>专技（康复医师）</t>
  </si>
  <si>
    <t>针灸推拿（学）、中医骨伤科学（含：推拿）、针灸学、中医康复学、中西医结合康复学、康复医学、康复医学与理疗学、康复治疗学（五年制)</t>
  </si>
  <si>
    <t>泉港区山腰街道社区卫生服务中心</t>
  </si>
  <si>
    <t>财政
拨补</t>
  </si>
  <si>
    <t>专技（临床医师）</t>
  </si>
  <si>
    <t>大专及以上</t>
  </si>
  <si>
    <t>临床医学、医学影像学、全科医学、康复医学</t>
  </si>
  <si>
    <t>中医学、中医硕士、中西医结合临床、中医骨伤科学（含：推拿）、针灸学、中西医结合康复学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</si>
</sst>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"/>
    <numFmt numFmtId="177" formatCode="000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华文中宋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L3" sqref="L3"/>
    </sheetView>
  </sheetViews>
  <sheetFormatPr defaultColWidth="9" defaultRowHeight="14.25"/>
  <sheetData>
    <row r="1" ht="33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4"/>
    </row>
    <row r="2" s="1" customFormat="1" ht="26.25" customHeight="1" spans="1:23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/>
      <c r="L2" s="6"/>
      <c r="M2" s="6"/>
      <c r="N2" s="6"/>
      <c r="O2" s="6"/>
      <c r="P2" s="6"/>
      <c r="Q2" s="6"/>
      <c r="R2" s="6" t="s">
        <v>11</v>
      </c>
      <c r="S2" s="6" t="s">
        <v>12</v>
      </c>
      <c r="T2" s="6"/>
      <c r="U2" s="6"/>
      <c r="V2" s="6" t="s">
        <v>13</v>
      </c>
      <c r="W2" s="6" t="s">
        <v>14</v>
      </c>
    </row>
    <row r="3" s="1" customFormat="1" ht="48" customHeight="1" spans="1:23">
      <c r="A3" s="5"/>
      <c r="B3" s="6"/>
      <c r="C3" s="5"/>
      <c r="D3" s="6"/>
      <c r="E3" s="6"/>
      <c r="F3" s="5"/>
      <c r="G3" s="6"/>
      <c r="H3" s="6"/>
      <c r="I3" s="6"/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/>
      <c r="S3" s="6" t="s">
        <v>23</v>
      </c>
      <c r="T3" s="6" t="s">
        <v>24</v>
      </c>
      <c r="U3" s="6" t="s">
        <v>25</v>
      </c>
      <c r="V3" s="6"/>
      <c r="W3" s="6"/>
    </row>
    <row r="4" s="2" customFormat="1" ht="51.75" customHeight="1" spans="1:23">
      <c r="A4" s="7">
        <v>49</v>
      </c>
      <c r="B4" s="8" t="s">
        <v>26</v>
      </c>
      <c r="C4" s="9">
        <v>1</v>
      </c>
      <c r="D4" s="10" t="s">
        <v>27</v>
      </c>
      <c r="E4" s="8" t="s">
        <v>28</v>
      </c>
      <c r="F4" s="11">
        <f>COUNTIFS(D$2:D4,D4,A$2:A4,A4)</f>
        <v>1</v>
      </c>
      <c r="G4" s="10" t="s">
        <v>29</v>
      </c>
      <c r="H4" s="10" t="s">
        <v>30</v>
      </c>
      <c r="I4" s="10">
        <v>1</v>
      </c>
      <c r="J4" s="8">
        <v>35</v>
      </c>
      <c r="K4" s="8" t="s">
        <v>31</v>
      </c>
      <c r="L4" s="8" t="s">
        <v>31</v>
      </c>
      <c r="M4" s="8" t="s">
        <v>32</v>
      </c>
      <c r="N4" s="8" t="s">
        <v>33</v>
      </c>
      <c r="O4" s="8" t="s">
        <v>34</v>
      </c>
      <c r="P4" s="8" t="s">
        <v>35</v>
      </c>
      <c r="Q4" s="8"/>
      <c r="R4" s="15" t="s">
        <v>36</v>
      </c>
      <c r="S4" s="16">
        <v>0.5</v>
      </c>
      <c r="T4" s="16">
        <v>0.5</v>
      </c>
      <c r="U4" s="8"/>
      <c r="V4" s="8" t="s">
        <v>37</v>
      </c>
      <c r="W4" s="17" t="s">
        <v>38</v>
      </c>
    </row>
    <row r="5" s="2" customFormat="1" ht="67.5" spans="1:23">
      <c r="A5" s="7">
        <f>IF(B5=B4,A4,A4+1)</f>
        <v>49</v>
      </c>
      <c r="B5" s="8" t="s">
        <v>26</v>
      </c>
      <c r="C5" s="9">
        <f>IF(A5=A4,(IF(D5=D4,C4,C4+1)),1)</f>
        <v>1</v>
      </c>
      <c r="D5" s="10" t="s">
        <v>27</v>
      </c>
      <c r="E5" s="8" t="s">
        <v>28</v>
      </c>
      <c r="F5" s="11">
        <f>COUNTIFS(D$2:D5,D5,A$2:A5,A5)</f>
        <v>2</v>
      </c>
      <c r="G5" s="10" t="s">
        <v>29</v>
      </c>
      <c r="H5" s="10" t="s">
        <v>30</v>
      </c>
      <c r="I5" s="10">
        <v>1</v>
      </c>
      <c r="J5" s="8">
        <v>35</v>
      </c>
      <c r="K5" s="8" t="s">
        <v>31</v>
      </c>
      <c r="L5" s="8" t="s">
        <v>31</v>
      </c>
      <c r="M5" s="8" t="s">
        <v>32</v>
      </c>
      <c r="N5" s="8" t="s">
        <v>33</v>
      </c>
      <c r="O5" s="8" t="s">
        <v>34</v>
      </c>
      <c r="P5" s="8" t="s">
        <v>39</v>
      </c>
      <c r="Q5" s="8"/>
      <c r="R5" s="15" t="s">
        <v>36</v>
      </c>
      <c r="S5" s="16">
        <v>0.5</v>
      </c>
      <c r="T5" s="16">
        <v>0.5</v>
      </c>
      <c r="U5" s="8"/>
      <c r="V5" s="8" t="s">
        <v>37</v>
      </c>
      <c r="W5" s="17" t="s">
        <v>38</v>
      </c>
    </row>
    <row r="6" s="3" customFormat="1" ht="61.5" customHeight="1" spans="1:23">
      <c r="A6" s="7">
        <f>IF(B6=B5,A5,A5+1)</f>
        <v>50</v>
      </c>
      <c r="B6" s="8" t="s">
        <v>40</v>
      </c>
      <c r="C6" s="9">
        <f>IF(A6=A5,(IF(D6=D5,C5,C5+1)),1)</f>
        <v>1</v>
      </c>
      <c r="D6" s="8" t="s">
        <v>41</v>
      </c>
      <c r="E6" s="8" t="s">
        <v>28</v>
      </c>
      <c r="F6" s="11">
        <f>COUNTIFS(D$2:D6,D6,A$2:A6,A6)</f>
        <v>1</v>
      </c>
      <c r="G6" s="8" t="s">
        <v>42</v>
      </c>
      <c r="H6" s="8" t="s">
        <v>43</v>
      </c>
      <c r="I6" s="8">
        <v>1</v>
      </c>
      <c r="J6" s="8">
        <v>35</v>
      </c>
      <c r="K6" s="8" t="s">
        <v>31</v>
      </c>
      <c r="L6" s="8" t="s">
        <v>31</v>
      </c>
      <c r="M6" s="8" t="s">
        <v>32</v>
      </c>
      <c r="N6" s="8" t="s">
        <v>33</v>
      </c>
      <c r="O6" s="8" t="s">
        <v>34</v>
      </c>
      <c r="P6" s="8" t="s">
        <v>44</v>
      </c>
      <c r="Q6" s="8" t="s">
        <v>45</v>
      </c>
      <c r="R6" s="15" t="s">
        <v>36</v>
      </c>
      <c r="S6" s="16">
        <v>0.5</v>
      </c>
      <c r="T6" s="16">
        <v>0.5</v>
      </c>
      <c r="U6" s="8"/>
      <c r="V6" s="18" t="s">
        <v>46</v>
      </c>
      <c r="W6" s="17" t="s">
        <v>38</v>
      </c>
    </row>
    <row r="7" s="3" customFormat="1" ht="102.75" customHeight="1" spans="1:23">
      <c r="A7" s="7">
        <f>IF(B7=B6,A6,A6+1)</f>
        <v>50</v>
      </c>
      <c r="B7" s="8" t="s">
        <v>40</v>
      </c>
      <c r="C7" s="9">
        <f>IF(A7=A6,(IF(D7=D6,C6,C6+1)),1)</f>
        <v>1</v>
      </c>
      <c r="D7" s="8" t="s">
        <v>41</v>
      </c>
      <c r="E7" s="8" t="s">
        <v>28</v>
      </c>
      <c r="F7" s="11">
        <f>COUNTIFS(D$2:D7,D7,A$2:A7,A7)</f>
        <v>2</v>
      </c>
      <c r="G7" s="8" t="s">
        <v>47</v>
      </c>
      <c r="H7" s="8" t="s">
        <v>30</v>
      </c>
      <c r="I7" s="8">
        <v>2</v>
      </c>
      <c r="J7" s="8">
        <v>35</v>
      </c>
      <c r="K7" s="8" t="s">
        <v>31</v>
      </c>
      <c r="L7" s="8" t="s">
        <v>31</v>
      </c>
      <c r="M7" s="8" t="s">
        <v>32</v>
      </c>
      <c r="N7" s="8" t="s">
        <v>33</v>
      </c>
      <c r="O7" s="8" t="s">
        <v>34</v>
      </c>
      <c r="P7" s="8" t="s">
        <v>48</v>
      </c>
      <c r="Q7" s="8"/>
      <c r="R7" s="15" t="s">
        <v>36</v>
      </c>
      <c r="S7" s="16">
        <v>0.5</v>
      </c>
      <c r="T7" s="16">
        <v>0.5</v>
      </c>
      <c r="U7" s="8"/>
      <c r="V7" s="18" t="s">
        <v>46</v>
      </c>
      <c r="W7" s="17" t="s">
        <v>38</v>
      </c>
    </row>
    <row r="8" s="3" customFormat="1" ht="48.95" customHeight="1" spans="1:23">
      <c r="A8" s="7">
        <f>IF(B8=B7,A7,A7+1)</f>
        <v>51</v>
      </c>
      <c r="B8" s="8" t="s">
        <v>49</v>
      </c>
      <c r="C8" s="9">
        <f>IF(A8=A7,(IF(D8=D7,C7,C7+1)),1)</f>
        <v>1</v>
      </c>
      <c r="D8" s="8" t="s">
        <v>50</v>
      </c>
      <c r="E8" s="8" t="s">
        <v>51</v>
      </c>
      <c r="F8" s="11">
        <f>COUNTIFS(D$2:D8,D8,A$2:A8,A8)</f>
        <v>1</v>
      </c>
      <c r="G8" s="8" t="s">
        <v>52</v>
      </c>
      <c r="H8" s="8" t="s">
        <v>30</v>
      </c>
      <c r="I8" s="8">
        <v>3</v>
      </c>
      <c r="J8" s="8">
        <v>35</v>
      </c>
      <c r="K8" s="8" t="s">
        <v>31</v>
      </c>
      <c r="L8" s="8" t="s">
        <v>31</v>
      </c>
      <c r="M8" s="8" t="s">
        <v>32</v>
      </c>
      <c r="N8" s="8" t="s">
        <v>33</v>
      </c>
      <c r="O8" s="8" t="s">
        <v>34</v>
      </c>
      <c r="P8" s="8" t="s">
        <v>53</v>
      </c>
      <c r="Q8" s="8"/>
      <c r="R8" s="8" t="s">
        <v>54</v>
      </c>
      <c r="S8" s="16">
        <v>0.5</v>
      </c>
      <c r="T8" s="16">
        <v>0.5</v>
      </c>
      <c r="U8" s="8"/>
      <c r="V8" s="8" t="s">
        <v>55</v>
      </c>
      <c r="W8" s="17" t="s">
        <v>38</v>
      </c>
    </row>
    <row r="9" s="3" customFormat="1" ht="50.1" customHeight="1" spans="1:23">
      <c r="A9" s="7">
        <f>IF(B9=B8,A8,A8+1)</f>
        <v>51</v>
      </c>
      <c r="B9" s="8" t="s">
        <v>49</v>
      </c>
      <c r="C9" s="9">
        <f>IF(A9=A8,(IF(D9=D8,C8,C8+1)),1)</f>
        <v>1</v>
      </c>
      <c r="D9" s="8" t="s">
        <v>50</v>
      </c>
      <c r="E9" s="8" t="s">
        <v>51</v>
      </c>
      <c r="F9" s="11">
        <f>COUNTIFS(D$2:D9,D9,A$2:A9,A9)</f>
        <v>2</v>
      </c>
      <c r="G9" s="8" t="s">
        <v>56</v>
      </c>
      <c r="H9" s="8" t="s">
        <v>30</v>
      </c>
      <c r="I9" s="8">
        <v>4</v>
      </c>
      <c r="J9" s="8">
        <v>35</v>
      </c>
      <c r="K9" s="8" t="s">
        <v>31</v>
      </c>
      <c r="L9" s="8" t="s">
        <v>31</v>
      </c>
      <c r="M9" s="8" t="s">
        <v>32</v>
      </c>
      <c r="N9" s="8" t="s">
        <v>33</v>
      </c>
      <c r="O9" s="8" t="s">
        <v>34</v>
      </c>
      <c r="P9" s="8" t="s">
        <v>57</v>
      </c>
      <c r="Q9" s="8"/>
      <c r="R9" s="8" t="s">
        <v>54</v>
      </c>
      <c r="S9" s="16">
        <v>0.5</v>
      </c>
      <c r="T9" s="16">
        <v>0.5</v>
      </c>
      <c r="U9" s="8"/>
      <c r="V9" s="8" t="s">
        <v>55</v>
      </c>
      <c r="W9" s="17" t="s">
        <v>38</v>
      </c>
    </row>
    <row r="10" s="3" customFormat="1" ht="47.1" customHeight="1" spans="1:23">
      <c r="A10" s="7">
        <f>IF(B10=B9,A9,A9+1)</f>
        <v>51</v>
      </c>
      <c r="B10" s="8" t="s">
        <v>49</v>
      </c>
      <c r="C10" s="9">
        <f>IF(A10=A9,(IF(D10=D9,C9,C9+1)),1)</f>
        <v>1</v>
      </c>
      <c r="D10" s="8" t="s">
        <v>50</v>
      </c>
      <c r="E10" s="8" t="s">
        <v>51</v>
      </c>
      <c r="F10" s="11">
        <f>COUNTIFS(D$2:D10,D10,A$2:A10,A10)</f>
        <v>3</v>
      </c>
      <c r="G10" s="8" t="s">
        <v>58</v>
      </c>
      <c r="H10" s="8" t="s">
        <v>30</v>
      </c>
      <c r="I10" s="8">
        <v>1</v>
      </c>
      <c r="J10" s="8">
        <v>35</v>
      </c>
      <c r="K10" s="8" t="s">
        <v>31</v>
      </c>
      <c r="L10" s="8" t="s">
        <v>31</v>
      </c>
      <c r="M10" s="8" t="s">
        <v>32</v>
      </c>
      <c r="N10" s="8" t="s">
        <v>33</v>
      </c>
      <c r="O10" s="8" t="s">
        <v>34</v>
      </c>
      <c r="P10" s="8" t="s">
        <v>59</v>
      </c>
      <c r="Q10" s="8"/>
      <c r="R10" s="8" t="s">
        <v>54</v>
      </c>
      <c r="S10" s="16">
        <v>0.5</v>
      </c>
      <c r="T10" s="16">
        <v>0.5</v>
      </c>
      <c r="U10" s="8"/>
      <c r="V10" s="8" t="s">
        <v>55</v>
      </c>
      <c r="W10" s="17" t="s">
        <v>38</v>
      </c>
    </row>
    <row r="11" s="3" customFormat="1" ht="48" customHeight="1" spans="1:23">
      <c r="A11" s="7">
        <f>IF(B11=B10,A10,A10+1)</f>
        <v>51</v>
      </c>
      <c r="B11" s="8" t="s">
        <v>49</v>
      </c>
      <c r="C11" s="9">
        <f>IF(A11=A10,(IF(D11=D10,C10,C10+1)),1)</f>
        <v>1</v>
      </c>
      <c r="D11" s="8" t="s">
        <v>50</v>
      </c>
      <c r="E11" s="8" t="s">
        <v>51</v>
      </c>
      <c r="F11" s="11">
        <f>COUNTIFS(D$2:D11,D11,A$2:A11,A11)</f>
        <v>4</v>
      </c>
      <c r="G11" s="8" t="s">
        <v>60</v>
      </c>
      <c r="H11" s="8" t="s">
        <v>30</v>
      </c>
      <c r="I11" s="8">
        <v>2</v>
      </c>
      <c r="J11" s="8">
        <v>35</v>
      </c>
      <c r="K11" s="8" t="s">
        <v>31</v>
      </c>
      <c r="L11" s="8" t="s">
        <v>31</v>
      </c>
      <c r="M11" s="8" t="s">
        <v>32</v>
      </c>
      <c r="N11" s="8" t="s">
        <v>33</v>
      </c>
      <c r="O11" s="8" t="s">
        <v>34</v>
      </c>
      <c r="P11" s="8" t="s">
        <v>61</v>
      </c>
      <c r="Q11" s="8"/>
      <c r="R11" s="8" t="s">
        <v>54</v>
      </c>
      <c r="S11" s="16">
        <v>0.5</v>
      </c>
      <c r="T11" s="16">
        <v>0.5</v>
      </c>
      <c r="U11" s="8"/>
      <c r="V11" s="8" t="s">
        <v>55</v>
      </c>
      <c r="W11" s="17" t="s">
        <v>38</v>
      </c>
    </row>
    <row r="12" s="3" customFormat="1" ht="66" customHeight="1" spans="1:23">
      <c r="A12" s="7">
        <f>IF(B12=B11,A11,A11+1)</f>
        <v>51</v>
      </c>
      <c r="B12" s="8" t="s">
        <v>49</v>
      </c>
      <c r="C12" s="9">
        <f>IF(A12=A11,(IF(D12=D11,C11,C11+1)),1)</f>
        <v>2</v>
      </c>
      <c r="D12" s="8" t="s">
        <v>62</v>
      </c>
      <c r="E12" s="8" t="s">
        <v>51</v>
      </c>
      <c r="F12" s="11">
        <f>COUNTIFS(D$2:D12,D12,A$2:A12,A12)</f>
        <v>1</v>
      </c>
      <c r="G12" s="8" t="s">
        <v>63</v>
      </c>
      <c r="H12" s="8" t="s">
        <v>30</v>
      </c>
      <c r="I12" s="8">
        <v>3</v>
      </c>
      <c r="J12" s="8">
        <v>35</v>
      </c>
      <c r="K12" s="8" t="s">
        <v>31</v>
      </c>
      <c r="L12" s="8" t="s">
        <v>31</v>
      </c>
      <c r="M12" s="8" t="s">
        <v>32</v>
      </c>
      <c r="N12" s="8" t="s">
        <v>33</v>
      </c>
      <c r="O12" s="8" t="s">
        <v>34</v>
      </c>
      <c r="P12" s="8" t="s">
        <v>64</v>
      </c>
      <c r="Q12" s="8" t="s">
        <v>65</v>
      </c>
      <c r="R12" s="8" t="s">
        <v>54</v>
      </c>
      <c r="S12" s="16">
        <v>0.5</v>
      </c>
      <c r="T12" s="16">
        <v>0.5</v>
      </c>
      <c r="U12" s="8"/>
      <c r="V12" s="8" t="s">
        <v>55</v>
      </c>
      <c r="W12" s="17" t="s">
        <v>38</v>
      </c>
    </row>
    <row r="13" s="3" customFormat="1" ht="90.75" customHeight="1" spans="1:23">
      <c r="A13" s="7">
        <f>IF(B13=B12,A12,A12+1)</f>
        <v>51</v>
      </c>
      <c r="B13" s="8" t="s">
        <v>49</v>
      </c>
      <c r="C13" s="9">
        <f>IF(A13=A12,(IF(D13=D12,C12,C12+1)),1)</f>
        <v>2</v>
      </c>
      <c r="D13" s="8" t="s">
        <v>62</v>
      </c>
      <c r="E13" s="8" t="s">
        <v>66</v>
      </c>
      <c r="F13" s="11">
        <f>COUNTIFS(D$2:D13,D13,A$2:A13,A13)</f>
        <v>2</v>
      </c>
      <c r="G13" s="8" t="s">
        <v>67</v>
      </c>
      <c r="H13" s="8" t="s">
        <v>30</v>
      </c>
      <c r="I13" s="8">
        <v>2</v>
      </c>
      <c r="J13" s="8">
        <v>35</v>
      </c>
      <c r="K13" s="8" t="s">
        <v>31</v>
      </c>
      <c r="L13" s="8" t="s">
        <v>31</v>
      </c>
      <c r="M13" s="8" t="s">
        <v>32</v>
      </c>
      <c r="N13" s="8" t="s">
        <v>33</v>
      </c>
      <c r="O13" s="8" t="s">
        <v>34</v>
      </c>
      <c r="P13" s="8" t="s">
        <v>68</v>
      </c>
      <c r="Q13" s="8" t="s">
        <v>65</v>
      </c>
      <c r="R13" s="8" t="s">
        <v>54</v>
      </c>
      <c r="S13" s="16">
        <v>0.5</v>
      </c>
      <c r="T13" s="16">
        <v>0.5</v>
      </c>
      <c r="U13" s="8"/>
      <c r="V13" s="8" t="s">
        <v>55</v>
      </c>
      <c r="W13" s="17" t="s">
        <v>38</v>
      </c>
    </row>
    <row r="14" s="3" customFormat="1" ht="55.5" customHeight="1" spans="1:23">
      <c r="A14" s="7">
        <f>IF(B14=B13,A13,A13+1)</f>
        <v>51</v>
      </c>
      <c r="B14" s="8" t="s">
        <v>49</v>
      </c>
      <c r="C14" s="9">
        <f>IF(A14=A13,(IF(D14=D13,C13,C13+1)),1)</f>
        <v>3</v>
      </c>
      <c r="D14" s="8" t="s">
        <v>69</v>
      </c>
      <c r="E14" s="12" t="s">
        <v>70</v>
      </c>
      <c r="F14" s="11">
        <f>COUNTIFS(D$2:D14,D14,A$2:A14,A14)</f>
        <v>1</v>
      </c>
      <c r="G14" s="10" t="s">
        <v>71</v>
      </c>
      <c r="H14" s="13" t="s">
        <v>30</v>
      </c>
      <c r="I14" s="8">
        <v>1</v>
      </c>
      <c r="J14" s="13">
        <v>35</v>
      </c>
      <c r="K14" s="13" t="s">
        <v>31</v>
      </c>
      <c r="L14" s="13" t="s">
        <v>31</v>
      </c>
      <c r="M14" s="10" t="s">
        <v>32</v>
      </c>
      <c r="N14" s="10" t="s">
        <v>72</v>
      </c>
      <c r="O14" s="10" t="s">
        <v>31</v>
      </c>
      <c r="P14" s="8" t="s">
        <v>73</v>
      </c>
      <c r="Q14" s="8"/>
      <c r="R14" s="8" t="s">
        <v>54</v>
      </c>
      <c r="S14" s="16">
        <v>1</v>
      </c>
      <c r="T14" s="19"/>
      <c r="U14" s="19"/>
      <c r="V14" s="8" t="s">
        <v>55</v>
      </c>
      <c r="W14" s="17" t="s">
        <v>38</v>
      </c>
    </row>
    <row r="15" s="3" customFormat="1" ht="63" customHeight="1" spans="1:23">
      <c r="A15" s="7">
        <f>IF(B15=B14,A14,A14+1)</f>
        <v>51</v>
      </c>
      <c r="B15" s="8" t="s">
        <v>49</v>
      </c>
      <c r="C15" s="9">
        <f>IF(A15=A14,(IF(D15=D14,C14,C14+1)),1)</f>
        <v>3</v>
      </c>
      <c r="D15" s="8" t="s">
        <v>69</v>
      </c>
      <c r="E15" s="12" t="s">
        <v>70</v>
      </c>
      <c r="F15" s="11">
        <f>COUNTIFS(D$2:D15,D15,A$2:A15,A15)</f>
        <v>2</v>
      </c>
      <c r="G15" s="10" t="s">
        <v>71</v>
      </c>
      <c r="H15" s="13" t="s">
        <v>30</v>
      </c>
      <c r="I15" s="8">
        <v>1</v>
      </c>
      <c r="J15" s="13">
        <v>35</v>
      </c>
      <c r="K15" s="13" t="s">
        <v>31</v>
      </c>
      <c r="L15" s="13" t="s">
        <v>31</v>
      </c>
      <c r="M15" s="10" t="s">
        <v>32</v>
      </c>
      <c r="N15" s="10" t="s">
        <v>33</v>
      </c>
      <c r="O15" s="10" t="s">
        <v>31</v>
      </c>
      <c r="P15" s="8" t="s">
        <v>74</v>
      </c>
      <c r="Q15" s="8"/>
      <c r="R15" s="8" t="s">
        <v>54</v>
      </c>
      <c r="S15" s="16">
        <v>1</v>
      </c>
      <c r="T15" s="8"/>
      <c r="U15" s="8"/>
      <c r="V15" s="8" t="s">
        <v>55</v>
      </c>
      <c r="W15" s="17" t="s">
        <v>38</v>
      </c>
    </row>
  </sheetData>
  <mergeCells count="15">
    <mergeCell ref="A1:W1"/>
    <mergeCell ref="J2:Q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V2:V3"/>
    <mergeCell ref="W2:W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泉港区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luo</cp:lastModifiedBy>
  <dcterms:created xsi:type="dcterms:W3CDTF">2019-04-17T07:04:03Z</dcterms:created>
  <dcterms:modified xsi:type="dcterms:W3CDTF">2019-04-17T07:04:16Z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